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6" i="1" l="1"/>
  <c r="O15" i="1" l="1"/>
  <c r="O14" i="1"/>
  <c r="O12" i="1"/>
  <c r="O11" i="1"/>
  <c r="O7" i="1"/>
  <c r="O13" i="1"/>
  <c r="AE17" i="1"/>
  <c r="AD17" i="1"/>
  <c r="AC17" i="1"/>
  <c r="AB17" i="1"/>
  <c r="AA17" i="1"/>
  <c r="Z17" i="1"/>
  <c r="Y17" i="1"/>
  <c r="I23" i="1" s="1"/>
  <c r="X17" i="1"/>
  <c r="H23" i="1" s="1"/>
  <c r="W17" i="1"/>
  <c r="G23" i="1" s="1"/>
  <c r="V17" i="1"/>
  <c r="F23" i="1" s="1"/>
  <c r="U17" i="1"/>
  <c r="E23" i="1" s="1"/>
  <c r="T17" i="1"/>
  <c r="I22" i="1" s="1"/>
  <c r="N22" i="1" s="1"/>
  <c r="S17" i="1"/>
  <c r="H22" i="1" s="1"/>
  <c r="R17" i="1"/>
  <c r="G22" i="1" s="1"/>
  <c r="Q17" i="1"/>
  <c r="F22" i="1" s="1"/>
  <c r="P17" i="1"/>
  <c r="E22" i="1" s="1"/>
  <c r="M17" i="1"/>
  <c r="L17" i="1"/>
  <c r="K17" i="1"/>
  <c r="J17" i="1"/>
  <c r="I17" i="1"/>
  <c r="H17" i="1"/>
  <c r="H21" i="1" s="1"/>
  <c r="G17" i="1"/>
  <c r="G21" i="1" s="1"/>
  <c r="F17" i="1"/>
  <c r="F21" i="1" s="1"/>
  <c r="E17" i="1"/>
  <c r="E21" i="1" s="1"/>
  <c r="K22" i="1" l="1"/>
  <c r="K23" i="1"/>
  <c r="E24" i="1"/>
  <c r="G24" i="1"/>
  <c r="D18" i="1"/>
  <c r="O17" i="1"/>
  <c r="O21" i="1" s="1"/>
  <c r="M22" i="1"/>
  <c r="L23" i="1"/>
  <c r="M23" i="1"/>
  <c r="O23" i="1"/>
  <c r="F24" i="1"/>
  <c r="K21" i="1"/>
  <c r="H24" i="1"/>
  <c r="L24" i="1" s="1"/>
  <c r="L21" i="1"/>
  <c r="L22" i="1"/>
  <c r="I21" i="1"/>
  <c r="O24" i="1" l="1"/>
  <c r="N17" i="1"/>
  <c r="N21" i="1" s="1"/>
  <c r="K24" i="1"/>
  <c r="I24" i="1"/>
  <c r="M21" i="1"/>
  <c r="N24" i="1" l="1"/>
  <c r="M24" i="1"/>
</calcChain>
</file>

<file path=xl/sharedStrings.xml><?xml version="1.0" encoding="utf-8"?>
<sst xmlns="http://schemas.openxmlformats.org/spreadsheetml/2006/main" count="162" uniqueCount="106">
  <si>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</si>
  <si>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</si>
  <si>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</si>
  <si>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</si>
  <si>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</si>
  <si>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</si>
  <si>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</si>
  <si>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</si>
  <si>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</si>
  <si>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</si>
  <si>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</si>
  <si>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</si>
  <si>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</si>
  <si>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</si>
  <si>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</si>
  <si>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</si>
  <si>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</si>
  <si>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</si>
  <si>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</si>
  <si>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</si>
  <si>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</si>
  <si>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</si>
  <si>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</si>
  <si>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</si>
  <si>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</si>
  <si>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</si>
  <si>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</si>
  <si>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</si>
  <si>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</si>
  <si>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</si>
  <si>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</si>
  <si>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</si>
  <si>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</si>
  <si>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</si>
  <si>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ykköspesis</t>
  </si>
  <si>
    <t>Ottelu</t>
  </si>
  <si>
    <t>Lyöty juoksu</t>
  </si>
  <si>
    <t>Tuotu juoksu</t>
  </si>
  <si>
    <t>Kunnari</t>
  </si>
  <si>
    <t>play off</t>
  </si>
  <si>
    <t>1.  ottelu</t>
  </si>
  <si>
    <t>5.  ottelu</t>
  </si>
  <si>
    <t>suomensarja</t>
  </si>
  <si>
    <t>jatkosarja</t>
  </si>
  <si>
    <t>6.</t>
  </si>
  <si>
    <t>7.</t>
  </si>
  <si>
    <t>superpesiskarsinta</t>
  </si>
  <si>
    <t>11.</t>
  </si>
  <si>
    <t>alemmat pudotuspelit</t>
  </si>
  <si>
    <t>karsintasarja</t>
  </si>
  <si>
    <t>2.  ottelu</t>
  </si>
  <si>
    <t>KL - %</t>
  </si>
  <si>
    <t>Marianne Reinikka</t>
  </si>
  <si>
    <t>Lippo</t>
  </si>
  <si>
    <t>27.08. 2003  OuVa - Lippo  1-2  (3-6, 4-2, 1-0)</t>
  </si>
  <si>
    <t xml:space="preserve">  16 v   7 kk   8 pv</t>
  </si>
  <si>
    <t>22.05. 2005  Lippo - SoJy  2-0  (4-1, 3-1)</t>
  </si>
  <si>
    <t xml:space="preserve">  18 v   4 kk   3 pv</t>
  </si>
  <si>
    <t>03.09. 2003  Lippo - ViPa  0-2  (3-5, 0-11)</t>
  </si>
  <si>
    <t xml:space="preserve">  16 v   7 kk 15 pv</t>
  </si>
  <si>
    <t>YPJ</t>
  </si>
  <si>
    <t>8.</t>
  </si>
  <si>
    <t>19.1.1987   Oulu</t>
  </si>
  <si>
    <t>Seurat</t>
  </si>
  <si>
    <t>Lippo = Oulun Lippo  (1955),  kasvattajaseura</t>
  </si>
  <si>
    <t>Lippo Juniorit</t>
  </si>
  <si>
    <t>Lippo Juniorit = Oulun Lippo Juniorit  (2003)</t>
  </si>
  <si>
    <t>YPJ = Ylihärmän Pesis-Junkkarit  (1996)</t>
  </si>
  <si>
    <t>Lippo  2</t>
  </si>
  <si>
    <t>KeKi = Kempeleen Kiri  (1915)</t>
  </si>
  <si>
    <t>KeKi</t>
  </si>
  <si>
    <t>5.</t>
  </si>
  <si>
    <t>4.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</si>
  <si>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</si>
  <si>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</si>
  <si>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</si>
  <si>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</si>
  <si>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</si>
  <si>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</si>
  <si>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</si>
  <si>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</si>
  <si>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</si>
  <si>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</si>
  <si>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</si>
  <si>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</si>
  <si>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</si>
  <si>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</si>
  <si>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</si>
  <si>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24.07. 2005  Oulu</t>
  </si>
  <si>
    <t>3v</t>
  </si>
  <si>
    <t>Juha Liljamo</t>
  </si>
  <si>
    <t>1068</t>
  </si>
  <si>
    <t>02.07. 2006  Kitee</t>
  </si>
  <si>
    <t>Mikko Järvenpää</t>
  </si>
  <si>
    <t>1839</t>
  </si>
  <si>
    <t xml:space="preserve">  0-1  (4-4, 3-6)</t>
  </si>
  <si>
    <t>2/5</t>
  </si>
  <si>
    <t>1/1</t>
  </si>
  <si>
    <t>0/1</t>
  </si>
  <si>
    <t>0/2</t>
  </si>
  <si>
    <t xml:space="preserve">  0-2  (1-7, 2-5)</t>
  </si>
  <si>
    <t>1/5</t>
  </si>
  <si>
    <t>3/10</t>
  </si>
  <si>
    <t>1/3</t>
  </si>
  <si>
    <t>1/2</t>
  </si>
  <si>
    <t>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</si>
</sst>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7" fillId="6" borderId="1" xfId="0" applyFont="1" applyFill="1" applyBorder="1"/>
    <xf numFmtId="0" fontId="2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165" fontId="2" fillId="10" borderId="3" xfId="1" applyNumberFormat="1" applyFont="1" applyFill="1" applyBorder="1" applyAlignment="1"/>
    <xf numFmtId="0" fontId="2" fillId="10" borderId="3" xfId="0" applyFont="1" applyFill="1" applyBorder="1"/>
    <xf numFmtId="49" fontId="2" fillId="10" borderId="3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3" customWidth="1"/>
    <col min="4" max="4" width="15" style="84" customWidth="1"/>
    <col min="5" max="12" width="5.7109375" style="84" customWidth="1"/>
    <col min="13" max="13" width="6.28515625" style="84" customWidth="1"/>
    <col min="14" max="14" width="8.28515625" style="84" customWidth="1"/>
    <col min="15" max="15" width="0.42578125" style="84" customWidth="1"/>
    <col min="16" max="23" width="5.7109375" style="8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52</v>
      </c>
      <c r="C1" s="2"/>
      <c r="D1" s="3"/>
      <c r="E1" s="4" t="s">
        <v>62</v>
      </c>
      <c r="F1" s="5"/>
      <c r="G1" s="5"/>
      <c r="H1" s="6"/>
      <c r="I1" s="3"/>
      <c r="J1" s="5"/>
      <c r="K1" s="5"/>
      <c r="L1" s="5"/>
      <c r="M1" s="7"/>
      <c r="N1" s="6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2003</v>
      </c>
      <c r="C4" s="27" t="s">
        <v>47</v>
      </c>
      <c r="D4" s="28" t="s">
        <v>53</v>
      </c>
      <c r="E4" s="27">
        <v>0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29"/>
      <c r="O4" s="25"/>
      <c r="P4" s="27"/>
      <c r="Q4" s="27"/>
      <c r="R4" s="27"/>
      <c r="S4" s="27"/>
      <c r="T4" s="27"/>
      <c r="U4" s="30">
        <v>3</v>
      </c>
      <c r="V4" s="30">
        <v>0</v>
      </c>
      <c r="W4" s="30">
        <v>0</v>
      </c>
      <c r="X4" s="30">
        <v>1</v>
      </c>
      <c r="Y4" s="30">
        <v>8</v>
      </c>
      <c r="Z4" s="27"/>
      <c r="AA4" s="27"/>
      <c r="AB4" s="27"/>
      <c r="AC4" s="27"/>
      <c r="AD4" s="27"/>
      <c r="AE4" s="27"/>
      <c r="AF4" s="31" t="s">
        <v>49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5">
        <v>2004</v>
      </c>
      <c r="C5" s="85"/>
      <c r="D5" s="86" t="s">
        <v>68</v>
      </c>
      <c r="E5" s="87"/>
      <c r="F5" s="87" t="s">
        <v>42</v>
      </c>
      <c r="G5" s="88"/>
      <c r="H5" s="89"/>
      <c r="I5" s="85"/>
      <c r="J5" s="85"/>
      <c r="K5" s="85"/>
      <c r="L5" s="85"/>
      <c r="M5" s="85"/>
      <c r="N5" s="90"/>
      <c r="O5" s="25">
        <v>0</v>
      </c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2">
        <v>2004</v>
      </c>
      <c r="C6" s="32"/>
      <c r="D6" s="33" t="s">
        <v>53</v>
      </c>
      <c r="E6" s="34"/>
      <c r="F6" s="34" t="s">
        <v>34</v>
      </c>
      <c r="G6" s="35"/>
      <c r="H6" s="36"/>
      <c r="I6" s="32"/>
      <c r="J6" s="32"/>
      <c r="K6" s="32"/>
      <c r="L6" s="32"/>
      <c r="M6" s="32"/>
      <c r="N6" s="37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2005</v>
      </c>
      <c r="C7" s="27" t="s">
        <v>45</v>
      </c>
      <c r="D7" s="28" t="s">
        <v>53</v>
      </c>
      <c r="E7" s="27">
        <v>17</v>
      </c>
      <c r="F7" s="27">
        <v>1</v>
      </c>
      <c r="G7" s="27">
        <v>8</v>
      </c>
      <c r="H7" s="27">
        <v>2</v>
      </c>
      <c r="I7" s="27">
        <v>34</v>
      </c>
      <c r="J7" s="27">
        <v>12</v>
      </c>
      <c r="K7" s="27">
        <v>8</v>
      </c>
      <c r="L7" s="27">
        <v>5</v>
      </c>
      <c r="M7" s="27">
        <v>9</v>
      </c>
      <c r="N7" s="29">
        <v>0.38200000000000001</v>
      </c>
      <c r="O7" s="25">
        <f>PRODUCT(I7/N7)</f>
        <v>89.005235602094245</v>
      </c>
      <c r="P7" s="27">
        <v>7</v>
      </c>
      <c r="Q7" s="27">
        <v>1</v>
      </c>
      <c r="R7" s="27">
        <v>1</v>
      </c>
      <c r="S7" s="27">
        <v>1</v>
      </c>
      <c r="T7" s="27">
        <v>15</v>
      </c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 t="s">
        <v>43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5">
        <v>2006</v>
      </c>
      <c r="C8" s="85"/>
      <c r="D8" s="86" t="s">
        <v>53</v>
      </c>
      <c r="E8" s="87"/>
      <c r="F8" s="87" t="s">
        <v>42</v>
      </c>
      <c r="G8" s="88"/>
      <c r="H8" s="89"/>
      <c r="I8" s="85"/>
      <c r="J8" s="85"/>
      <c r="K8" s="85"/>
      <c r="L8" s="85"/>
      <c r="M8" s="85"/>
      <c r="N8" s="90"/>
      <c r="O8" s="25">
        <v>0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2">
        <v>2007</v>
      </c>
      <c r="C9" s="32"/>
      <c r="D9" s="33" t="s">
        <v>65</v>
      </c>
      <c r="E9" s="34"/>
      <c r="F9" s="34" t="s">
        <v>34</v>
      </c>
      <c r="G9" s="35"/>
      <c r="H9" s="36"/>
      <c r="I9" s="32"/>
      <c r="J9" s="32"/>
      <c r="K9" s="32"/>
      <c r="L9" s="32"/>
      <c r="M9" s="32"/>
      <c r="N9" s="37"/>
      <c r="O9" s="25">
        <v>0</v>
      </c>
      <c r="P9" s="27"/>
      <c r="Q9" s="27"/>
      <c r="R9" s="27"/>
      <c r="S9" s="27"/>
      <c r="T9" s="27"/>
      <c r="U9" s="30">
        <v>2</v>
      </c>
      <c r="V9" s="30">
        <v>0</v>
      </c>
      <c r="W9" s="30">
        <v>1</v>
      </c>
      <c r="X9" s="30">
        <v>0</v>
      </c>
      <c r="Y9" s="30">
        <v>5</v>
      </c>
      <c r="Z9" s="27"/>
      <c r="AA9" s="27"/>
      <c r="AB9" s="27"/>
      <c r="AC9" s="27"/>
      <c r="AD9" s="27"/>
      <c r="AE9" s="27"/>
      <c r="AF9" s="31" t="s">
        <v>46</v>
      </c>
      <c r="AG9" s="24"/>
      <c r="AH9" s="9"/>
      <c r="AI9" s="9"/>
      <c r="AJ9" s="9"/>
      <c r="AK9" s="9"/>
      <c r="AL9" s="9"/>
    </row>
    <row r="10" spans="1:38" s="10" customFormat="1" ht="15" customHeight="1" x14ac:dyDescent="0.2">
      <c r="A10" s="1"/>
      <c r="B10" s="32">
        <v>2008</v>
      </c>
      <c r="C10" s="32"/>
      <c r="D10" s="33" t="s">
        <v>65</v>
      </c>
      <c r="E10" s="34"/>
      <c r="F10" s="34" t="s">
        <v>34</v>
      </c>
      <c r="G10" s="35"/>
      <c r="H10" s="36"/>
      <c r="I10" s="32"/>
      <c r="J10" s="32"/>
      <c r="K10" s="32"/>
      <c r="L10" s="32"/>
      <c r="M10" s="92"/>
      <c r="N10" s="37"/>
      <c r="O10" s="25">
        <v>0</v>
      </c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2009</v>
      </c>
      <c r="C11" s="27" t="s">
        <v>44</v>
      </c>
      <c r="D11" s="28" t="s">
        <v>65</v>
      </c>
      <c r="E11" s="27">
        <v>24</v>
      </c>
      <c r="F11" s="27">
        <v>1</v>
      </c>
      <c r="G11" s="27">
        <v>11</v>
      </c>
      <c r="H11" s="27">
        <v>14</v>
      </c>
      <c r="I11" s="27">
        <v>75</v>
      </c>
      <c r="J11" s="27">
        <v>22</v>
      </c>
      <c r="K11" s="27">
        <v>29</v>
      </c>
      <c r="L11" s="27">
        <v>12</v>
      </c>
      <c r="M11" s="39">
        <v>12</v>
      </c>
      <c r="N11" s="29">
        <v>0.55969999999999998</v>
      </c>
      <c r="O11" s="25">
        <f t="shared" ref="O11:O16" si="0">PRODUCT(I11/N11)</f>
        <v>134.00035733428624</v>
      </c>
      <c r="P11" s="27">
        <v>3</v>
      </c>
      <c r="Q11" s="49">
        <v>0</v>
      </c>
      <c r="R11" s="27">
        <v>0</v>
      </c>
      <c r="S11" s="27">
        <v>1</v>
      </c>
      <c r="T11" s="27">
        <v>8</v>
      </c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 t="s">
        <v>39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2010</v>
      </c>
      <c r="C12" s="27" t="s">
        <v>47</v>
      </c>
      <c r="D12" s="28" t="s">
        <v>65</v>
      </c>
      <c r="E12" s="27">
        <v>23</v>
      </c>
      <c r="F12" s="27">
        <v>1</v>
      </c>
      <c r="G12" s="27">
        <v>15</v>
      </c>
      <c r="H12" s="27">
        <v>7</v>
      </c>
      <c r="I12" s="27">
        <v>90</v>
      </c>
      <c r="J12" s="27">
        <v>21</v>
      </c>
      <c r="K12" s="27">
        <v>28</v>
      </c>
      <c r="L12" s="27">
        <v>25</v>
      </c>
      <c r="M12" s="39">
        <v>16</v>
      </c>
      <c r="N12" s="29">
        <v>0.55900000000000005</v>
      </c>
      <c r="O12" s="25">
        <f t="shared" si="0"/>
        <v>161.00178890876563</v>
      </c>
      <c r="P12" s="27"/>
      <c r="Q12" s="49"/>
      <c r="R12" s="27"/>
      <c r="S12" s="27"/>
      <c r="T12" s="27"/>
      <c r="U12" s="30">
        <v>6</v>
      </c>
      <c r="V12" s="30">
        <v>0</v>
      </c>
      <c r="W12" s="30">
        <v>7</v>
      </c>
      <c r="X12" s="30">
        <v>4</v>
      </c>
      <c r="Y12" s="30">
        <v>22</v>
      </c>
      <c r="Z12" s="27"/>
      <c r="AA12" s="27"/>
      <c r="AB12" s="27"/>
      <c r="AC12" s="27"/>
      <c r="AD12" s="27"/>
      <c r="AE12" s="27"/>
      <c r="AF12" s="31" t="s">
        <v>48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2011</v>
      </c>
      <c r="C13" s="27" t="s">
        <v>61</v>
      </c>
      <c r="D13" s="28" t="s">
        <v>60</v>
      </c>
      <c r="E13" s="27">
        <v>22</v>
      </c>
      <c r="F13" s="27">
        <v>1</v>
      </c>
      <c r="G13" s="27">
        <v>17</v>
      </c>
      <c r="H13" s="27">
        <v>6</v>
      </c>
      <c r="I13" s="27">
        <v>53</v>
      </c>
      <c r="J13" s="27">
        <v>12</v>
      </c>
      <c r="K13" s="27">
        <v>12</v>
      </c>
      <c r="L13" s="27">
        <v>11</v>
      </c>
      <c r="M13" s="39">
        <v>18</v>
      </c>
      <c r="N13" s="29">
        <v>0.44500000000000001</v>
      </c>
      <c r="O13" s="25">
        <f t="shared" si="0"/>
        <v>119.10112359550561</v>
      </c>
      <c r="P13" s="27">
        <v>3</v>
      </c>
      <c r="Q13" s="49">
        <v>0</v>
      </c>
      <c r="R13" s="27">
        <v>0</v>
      </c>
      <c r="S13" s="27">
        <v>0</v>
      </c>
      <c r="T13" s="27">
        <v>4</v>
      </c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 t="s">
        <v>39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2012</v>
      </c>
      <c r="C14" s="27" t="s">
        <v>61</v>
      </c>
      <c r="D14" s="28" t="s">
        <v>60</v>
      </c>
      <c r="E14" s="27">
        <v>22</v>
      </c>
      <c r="F14" s="27">
        <v>1</v>
      </c>
      <c r="G14" s="27">
        <v>22</v>
      </c>
      <c r="H14" s="27">
        <v>10</v>
      </c>
      <c r="I14" s="27">
        <v>71</v>
      </c>
      <c r="J14" s="27">
        <v>11</v>
      </c>
      <c r="K14" s="27">
        <v>14</v>
      </c>
      <c r="L14" s="27">
        <v>23</v>
      </c>
      <c r="M14" s="39">
        <v>23</v>
      </c>
      <c r="N14" s="29">
        <v>0.48299999999999998</v>
      </c>
      <c r="O14" s="25">
        <f t="shared" si="0"/>
        <v>146.99792960662526</v>
      </c>
      <c r="P14" s="27">
        <v>3</v>
      </c>
      <c r="Q14" s="49">
        <v>0</v>
      </c>
      <c r="R14" s="27">
        <v>1</v>
      </c>
      <c r="S14" s="27">
        <v>0</v>
      </c>
      <c r="T14" s="27">
        <v>8</v>
      </c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 t="s">
        <v>39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2013</v>
      </c>
      <c r="C15" s="27" t="s">
        <v>71</v>
      </c>
      <c r="D15" s="28" t="s">
        <v>70</v>
      </c>
      <c r="E15" s="27">
        <v>24</v>
      </c>
      <c r="F15" s="27">
        <v>1</v>
      </c>
      <c r="G15" s="27">
        <v>9</v>
      </c>
      <c r="H15" s="27">
        <v>15</v>
      </c>
      <c r="I15" s="27">
        <v>82</v>
      </c>
      <c r="J15" s="27">
        <v>15</v>
      </c>
      <c r="K15" s="27">
        <v>18</v>
      </c>
      <c r="L15" s="27">
        <v>39</v>
      </c>
      <c r="M15" s="39">
        <v>10</v>
      </c>
      <c r="N15" s="29">
        <v>0.51890000000000003</v>
      </c>
      <c r="O15" s="25">
        <f t="shared" si="0"/>
        <v>158.02659471959913</v>
      </c>
      <c r="P15" s="27">
        <v>3</v>
      </c>
      <c r="Q15" s="49">
        <v>0</v>
      </c>
      <c r="R15" s="27">
        <v>0</v>
      </c>
      <c r="S15" s="27">
        <v>0</v>
      </c>
      <c r="T15" s="27">
        <v>10</v>
      </c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 t="s">
        <v>39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2014</v>
      </c>
      <c r="C16" s="27" t="s">
        <v>72</v>
      </c>
      <c r="D16" s="28" t="s">
        <v>70</v>
      </c>
      <c r="E16" s="27">
        <v>24</v>
      </c>
      <c r="F16" s="27">
        <v>1</v>
      </c>
      <c r="G16" s="27">
        <v>15</v>
      </c>
      <c r="H16" s="27">
        <v>11</v>
      </c>
      <c r="I16" s="27">
        <v>77</v>
      </c>
      <c r="J16" s="27">
        <v>18</v>
      </c>
      <c r="K16" s="27">
        <v>17</v>
      </c>
      <c r="L16" s="27">
        <v>26</v>
      </c>
      <c r="M16" s="39">
        <v>16</v>
      </c>
      <c r="N16" s="29">
        <v>0.49399999999999999</v>
      </c>
      <c r="O16" s="25">
        <f t="shared" si="0"/>
        <v>155.87044534412956</v>
      </c>
      <c r="P16" s="27">
        <v>8</v>
      </c>
      <c r="Q16" s="49">
        <v>0</v>
      </c>
      <c r="R16" s="27">
        <v>1</v>
      </c>
      <c r="S16" s="27">
        <v>1</v>
      </c>
      <c r="T16" s="27">
        <v>24</v>
      </c>
      <c r="U16" s="30"/>
      <c r="V16" s="30"/>
      <c r="W16" s="30"/>
      <c r="X16" s="30"/>
      <c r="Y16" s="30"/>
      <c r="Z16" s="27"/>
      <c r="AA16" s="27"/>
      <c r="AB16" s="27"/>
      <c r="AC16" s="27"/>
      <c r="AD16" s="27"/>
      <c r="AE16" s="27"/>
      <c r="AF16" s="14" t="s">
        <v>39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1">SUM(E4:E16)</f>
        <v>156</v>
      </c>
      <c r="F17" s="19">
        <f t="shared" si="1"/>
        <v>7</v>
      </c>
      <c r="G17" s="19">
        <f t="shared" si="1"/>
        <v>97</v>
      </c>
      <c r="H17" s="19">
        <f t="shared" si="1"/>
        <v>65</v>
      </c>
      <c r="I17" s="19">
        <f t="shared" si="1"/>
        <v>482</v>
      </c>
      <c r="J17" s="19">
        <f t="shared" si="1"/>
        <v>111</v>
      </c>
      <c r="K17" s="19">
        <f t="shared" si="1"/>
        <v>126</v>
      </c>
      <c r="L17" s="19">
        <f t="shared" si="1"/>
        <v>141</v>
      </c>
      <c r="M17" s="18">
        <f t="shared" si="1"/>
        <v>104</v>
      </c>
      <c r="N17" s="38">
        <f>PRODUCT(I17/O17)</f>
        <v>0.49999819756302982</v>
      </c>
      <c r="O17" s="91">
        <f>SUM(O7:O16)</f>
        <v>964.00347511100586</v>
      </c>
      <c r="P17" s="19">
        <f t="shared" ref="P17:AE17" si="2">SUM(P4:P16)</f>
        <v>27</v>
      </c>
      <c r="Q17" s="16">
        <f t="shared" si="2"/>
        <v>1</v>
      </c>
      <c r="R17" s="19">
        <f t="shared" si="2"/>
        <v>3</v>
      </c>
      <c r="S17" s="19">
        <f t="shared" si="2"/>
        <v>3</v>
      </c>
      <c r="T17" s="19">
        <f t="shared" si="2"/>
        <v>69</v>
      </c>
      <c r="U17" s="19">
        <f t="shared" si="2"/>
        <v>11</v>
      </c>
      <c r="V17" s="19">
        <f t="shared" si="2"/>
        <v>0</v>
      </c>
      <c r="W17" s="19">
        <f t="shared" si="2"/>
        <v>8</v>
      </c>
      <c r="X17" s="19">
        <f t="shared" si="2"/>
        <v>5</v>
      </c>
      <c r="Y17" s="19">
        <f t="shared" si="2"/>
        <v>35</v>
      </c>
      <c r="Z17" s="19">
        <f t="shared" si="2"/>
        <v>0</v>
      </c>
      <c r="AA17" s="19">
        <f t="shared" si="2"/>
        <v>0</v>
      </c>
      <c r="AB17" s="19">
        <f t="shared" si="2"/>
        <v>0</v>
      </c>
      <c r="AC17" s="19">
        <f t="shared" si="2"/>
        <v>0</v>
      </c>
      <c r="AD17" s="19">
        <f t="shared" si="2"/>
        <v>0</v>
      </c>
      <c r="AE17" s="19">
        <f t="shared" si="2"/>
        <v>0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8" t="s">
        <v>2</v>
      </c>
      <c r="C18" s="39"/>
      <c r="D18" s="40">
        <f>SUM(F17:H17)+((I17-F17-G17)/3)+(E17/3)+(Z17*25)+(AA17*25)+(AB17*10)+(AC17*25)+(AD17*20)+(AE17*15)</f>
        <v>347</v>
      </c>
      <c r="E18" s="1"/>
      <c r="F18" s="1"/>
      <c r="G18" s="1"/>
      <c r="H18" s="1"/>
      <c r="I18" s="1"/>
      <c r="J18" s="1"/>
      <c r="K18" s="1"/>
      <c r="L18" s="1"/>
      <c r="M18" s="1"/>
      <c r="N18" s="4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42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1"/>
      <c r="O19" s="43"/>
      <c r="P19" s="1"/>
      <c r="Q19" s="44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45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6"/>
      <c r="D20" s="46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8" t="s">
        <v>51</v>
      </c>
      <c r="O20" s="25"/>
      <c r="P20" s="47" t="s">
        <v>33</v>
      </c>
      <c r="Q20" s="13"/>
      <c r="R20" s="13"/>
      <c r="S20" s="13"/>
      <c r="T20" s="48"/>
      <c r="U20" s="48"/>
      <c r="V20" s="48"/>
      <c r="W20" s="48"/>
      <c r="X20" s="48"/>
      <c r="Y20" s="13"/>
      <c r="Z20" s="13"/>
      <c r="AA20" s="13"/>
      <c r="AB20" s="13"/>
      <c r="AC20" s="13"/>
      <c r="AD20" s="13"/>
      <c r="AE20" s="13"/>
      <c r="AF20" s="49"/>
      <c r="AG20" s="24"/>
      <c r="AH20" s="9"/>
      <c r="AI20" s="9"/>
      <c r="AJ20" s="9"/>
      <c r="AK20" s="9"/>
      <c r="AL20" s="9"/>
    </row>
    <row r="21" spans="1:38" s="10" customFormat="1" ht="15" customHeight="1" x14ac:dyDescent="0.2">
      <c r="A21" s="1"/>
      <c r="B21" s="47" t="s">
        <v>17</v>
      </c>
      <c r="C21" s="13"/>
      <c r="D21" s="50"/>
      <c r="E21" s="27">
        <f>PRODUCT(E17)</f>
        <v>156</v>
      </c>
      <c r="F21" s="27">
        <f>PRODUCT(F17)</f>
        <v>7</v>
      </c>
      <c r="G21" s="27">
        <f>PRODUCT(G17)</f>
        <v>97</v>
      </c>
      <c r="H21" s="27">
        <f>PRODUCT(H17)</f>
        <v>65</v>
      </c>
      <c r="I21" s="27">
        <f>PRODUCT(I17)</f>
        <v>482</v>
      </c>
      <c r="J21" s="1"/>
      <c r="K21" s="51">
        <f>PRODUCT((F21+G21)/E21)</f>
        <v>0.66666666666666663</v>
      </c>
      <c r="L21" s="51">
        <f>PRODUCT(H21/E21)</f>
        <v>0.41666666666666669</v>
      </c>
      <c r="M21" s="51">
        <f>PRODUCT(I21/E21)</f>
        <v>3.0897435897435899</v>
      </c>
      <c r="N21" s="52">
        <f>PRODUCT(N17)</f>
        <v>0.49999819756302982</v>
      </c>
      <c r="O21" s="25">
        <f>PRODUCT(O17)</f>
        <v>964.00347511100586</v>
      </c>
      <c r="P21" s="53" t="s">
        <v>35</v>
      </c>
      <c r="Q21" s="54"/>
      <c r="R21" s="54"/>
      <c r="S21" s="55" t="s">
        <v>54</v>
      </c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6" t="s">
        <v>40</v>
      </c>
      <c r="AE21" s="55"/>
      <c r="AF21" s="57" t="s">
        <v>55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8" t="s">
        <v>18</v>
      </c>
      <c r="C22" s="59"/>
      <c r="D22" s="60"/>
      <c r="E22" s="27">
        <f>SUM(P17)</f>
        <v>27</v>
      </c>
      <c r="F22" s="27">
        <f>SUM(Q17)</f>
        <v>1</v>
      </c>
      <c r="G22" s="27">
        <f>SUM(R17)</f>
        <v>3</v>
      </c>
      <c r="H22" s="27">
        <f>SUM(S17)</f>
        <v>3</v>
      </c>
      <c r="I22" s="27">
        <f>SUM(T17)</f>
        <v>69</v>
      </c>
      <c r="J22" s="1"/>
      <c r="K22" s="51">
        <f>PRODUCT((F22+G22)/E22)</f>
        <v>0.14814814814814814</v>
      </c>
      <c r="L22" s="51">
        <f>PRODUCT(H22/E22)</f>
        <v>0.1111111111111111</v>
      </c>
      <c r="M22" s="51">
        <f>PRODUCT(I22/E22)</f>
        <v>2.5555555555555554</v>
      </c>
      <c r="N22" s="29">
        <f>PRODUCT(I22/O22)</f>
        <v>0.46</v>
      </c>
      <c r="O22" s="25">
        <v>150</v>
      </c>
      <c r="P22" s="61" t="s">
        <v>36</v>
      </c>
      <c r="Q22" s="62"/>
      <c r="R22" s="62"/>
      <c r="S22" s="63" t="s">
        <v>56</v>
      </c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4" t="s">
        <v>41</v>
      </c>
      <c r="AE22" s="63"/>
      <c r="AF22" s="65" t="s">
        <v>57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66" t="s">
        <v>19</v>
      </c>
      <c r="C23" s="67"/>
      <c r="D23" s="68"/>
      <c r="E23" s="30">
        <f>PRODUCT(U17)</f>
        <v>11</v>
      </c>
      <c r="F23" s="30">
        <f>PRODUCT(V17)</f>
        <v>0</v>
      </c>
      <c r="G23" s="30">
        <f>PRODUCT(W17)</f>
        <v>8</v>
      </c>
      <c r="H23" s="30">
        <f>PRODUCT(X17)</f>
        <v>5</v>
      </c>
      <c r="I23" s="30">
        <f>PRODUCT(Y17)</f>
        <v>35</v>
      </c>
      <c r="J23" s="1"/>
      <c r="K23" s="69">
        <f>PRODUCT((F23+G23)/E23)</f>
        <v>0.72727272727272729</v>
      </c>
      <c r="L23" s="69">
        <f>PRODUCT(H23/E23)</f>
        <v>0.45454545454545453</v>
      </c>
      <c r="M23" s="69">
        <f>PRODUCT(I23/E23)</f>
        <v>3.1818181818181817</v>
      </c>
      <c r="N23" s="70">
        <v>0.53800000000000003</v>
      </c>
      <c r="O23" s="25">
        <f>PRODUCT(I23/N23)</f>
        <v>65.05576208178438</v>
      </c>
      <c r="P23" s="61" t="s">
        <v>37</v>
      </c>
      <c r="Q23" s="62"/>
      <c r="R23" s="62"/>
      <c r="S23" s="63" t="s">
        <v>58</v>
      </c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4" t="s">
        <v>50</v>
      </c>
      <c r="AE23" s="63"/>
      <c r="AF23" s="65" t="s">
        <v>59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71" t="s">
        <v>20</v>
      </c>
      <c r="C24" s="72"/>
      <c r="D24" s="73"/>
      <c r="E24" s="19">
        <f>SUM(E21:E23)</f>
        <v>194</v>
      </c>
      <c r="F24" s="19">
        <f>SUM(F21:F23)</f>
        <v>8</v>
      </c>
      <c r="G24" s="19">
        <f>SUM(G21:G23)</f>
        <v>108</v>
      </c>
      <c r="H24" s="19">
        <f>SUM(H21:H23)</f>
        <v>73</v>
      </c>
      <c r="I24" s="19">
        <f>SUM(I21:I23)</f>
        <v>586</v>
      </c>
      <c r="J24" s="1"/>
      <c r="K24" s="74">
        <f>PRODUCT((F24+G24)/E24)</f>
        <v>0.59793814432989689</v>
      </c>
      <c r="L24" s="74">
        <f>PRODUCT(H24/E24)</f>
        <v>0.37628865979381443</v>
      </c>
      <c r="M24" s="74">
        <f>PRODUCT(I24/E24)</f>
        <v>3.0206185567010309</v>
      </c>
      <c r="N24" s="38">
        <f>PRODUCT(I24/O24)</f>
        <v>0.49700641114114097</v>
      </c>
      <c r="O24" s="25">
        <f>SUM(O21:O23)</f>
        <v>1179.0592371927903</v>
      </c>
      <c r="P24" s="75" t="s">
        <v>38</v>
      </c>
      <c r="Q24" s="76"/>
      <c r="R24" s="76"/>
      <c r="S24" s="77" t="s">
        <v>56</v>
      </c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8" t="s">
        <v>41</v>
      </c>
      <c r="AE24" s="77"/>
      <c r="AF24" s="79" t="s">
        <v>57</v>
      </c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42"/>
      <c r="C25" s="42"/>
      <c r="D25" s="42"/>
      <c r="E25" s="42"/>
      <c r="F25" s="42"/>
      <c r="G25" s="42"/>
      <c r="H25" s="42"/>
      <c r="I25" s="42"/>
      <c r="J25" s="1"/>
      <c r="K25" s="42"/>
      <c r="L25" s="42"/>
      <c r="M25" s="42"/>
      <c r="N25" s="41"/>
      <c r="O25" s="25"/>
      <c r="P25" s="1"/>
      <c r="Q25" s="44"/>
      <c r="R25" s="1"/>
      <c r="S25" s="1"/>
      <c r="T25" s="25"/>
      <c r="U25" s="25"/>
      <c r="V25" s="80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81" customFormat="1" ht="15" customHeight="1" x14ac:dyDescent="0.25">
      <c r="A26" s="1"/>
      <c r="B26" s="1" t="s">
        <v>63</v>
      </c>
      <c r="C26" s="1"/>
      <c r="D26" s="1" t="s">
        <v>64</v>
      </c>
      <c r="E26" s="1"/>
      <c r="F26" s="1"/>
      <c r="G26" s="1"/>
      <c r="H26" s="1"/>
      <c r="I26" s="1"/>
      <c r="J26" s="1"/>
      <c r="K26" s="1"/>
      <c r="L26" s="1"/>
      <c r="M26" s="1"/>
      <c r="N26" s="44"/>
      <c r="O26" s="25"/>
      <c r="P26" s="1"/>
      <c r="Q26" s="44"/>
      <c r="R26" s="1"/>
      <c r="S26" s="1"/>
      <c r="T26" s="25"/>
      <c r="U26" s="25"/>
      <c r="V26" s="80"/>
      <c r="W26" s="1"/>
      <c r="X26" s="1"/>
      <c r="Y26" s="1"/>
      <c r="Z26" s="1"/>
      <c r="AA26" s="1"/>
      <c r="AB26" s="1"/>
      <c r="AC26" s="1"/>
      <c r="AD26" s="1"/>
      <c r="AE26" s="1"/>
      <c r="AF26" s="45"/>
      <c r="AG26" s="24"/>
      <c r="AH26" s="9"/>
      <c r="AI26" s="9"/>
      <c r="AJ26" s="9"/>
      <c r="AK26" s="9"/>
      <c r="AL26" s="9"/>
    </row>
    <row r="27" spans="1:38" s="81" customFormat="1" ht="15" customHeight="1" x14ac:dyDescent="0.2">
      <c r="A27" s="1"/>
      <c r="B27" s="1"/>
      <c r="C27" s="44"/>
      <c r="D27" s="1" t="s">
        <v>66</v>
      </c>
      <c r="E27" s="1"/>
      <c r="F27" s="25"/>
      <c r="G27" s="25"/>
      <c r="H27" s="25"/>
      <c r="I27" s="1"/>
      <c r="J27" s="1"/>
      <c r="K27" s="1"/>
      <c r="L27" s="1"/>
      <c r="M27" s="1"/>
      <c r="N27" s="1"/>
      <c r="O27" s="82"/>
      <c r="P27" s="1"/>
      <c r="Q27" s="44"/>
      <c r="R27" s="1"/>
      <c r="S27" s="1"/>
      <c r="T27" s="25"/>
      <c r="U27" s="25"/>
      <c r="V27" s="25"/>
      <c r="W27" s="1"/>
      <c r="X27" s="1"/>
      <c r="Y27" s="1"/>
      <c r="Z27" s="1"/>
      <c r="AA27" s="1"/>
      <c r="AB27" s="1"/>
      <c r="AC27" s="1"/>
      <c r="AD27" s="9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44"/>
      <c r="D28" s="1" t="s">
        <v>67</v>
      </c>
      <c r="E28" s="1"/>
      <c r="F28" s="25"/>
      <c r="G28" s="25"/>
      <c r="H28" s="25"/>
      <c r="I28" s="1"/>
      <c r="J28" s="1"/>
      <c r="K28" s="1"/>
      <c r="L28" s="1"/>
      <c r="M28" s="1"/>
      <c r="N28" s="1"/>
      <c r="O28" s="82"/>
      <c r="P28" s="1"/>
      <c r="Q28" s="44"/>
      <c r="R28" s="1"/>
      <c r="S28" s="1"/>
      <c r="T28" s="25"/>
      <c r="U28" s="25"/>
      <c r="V28" s="25"/>
      <c r="W28" s="1"/>
      <c r="X28" s="1"/>
      <c r="Y28" s="1"/>
      <c r="Z28" s="1"/>
      <c r="AA28" s="1"/>
      <c r="AB28" s="1"/>
      <c r="AC28" s="1"/>
      <c r="AD28" s="9"/>
      <c r="AE28" s="25"/>
      <c r="AF28" s="25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69</v>
      </c>
      <c r="E29" s="1"/>
      <c r="F29" s="1"/>
      <c r="G29" s="1"/>
      <c r="H29" s="1"/>
      <c r="I29" s="1"/>
      <c r="J29" s="1"/>
      <c r="K29" s="1"/>
      <c r="L29" s="1"/>
      <c r="M29" s="1"/>
      <c r="N29" s="44"/>
      <c r="O29" s="25"/>
      <c r="P29" s="1"/>
      <c r="Q29" s="44"/>
      <c r="R29" s="1"/>
      <c r="S29" s="1"/>
      <c r="T29" s="25"/>
      <c r="U29" s="25"/>
      <c r="V29" s="80"/>
      <c r="W29" s="1"/>
      <c r="X29" s="1"/>
      <c r="Y29" s="1"/>
      <c r="Z29" s="1"/>
      <c r="AA29" s="1"/>
      <c r="AB29" s="1"/>
      <c r="AC29" s="1"/>
      <c r="AD29" s="1"/>
      <c r="AE29" s="1"/>
      <c r="AF29" s="45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44"/>
      <c r="R30" s="1"/>
      <c r="S30" s="1"/>
      <c r="T30" s="25"/>
      <c r="U30" s="25"/>
      <c r="V30" s="80"/>
      <c r="W30" s="80"/>
      <c r="X30" s="25"/>
      <c r="Y30" s="25"/>
      <c r="Z30" s="25"/>
      <c r="AA30" s="25"/>
      <c r="AB30" s="25"/>
      <c r="AC30" s="25"/>
      <c r="AD30" s="25"/>
      <c r="AE30" s="25"/>
      <c r="AF30" s="25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4"/>
      <c r="R31" s="1"/>
      <c r="S31" s="1"/>
      <c r="T31" s="25"/>
      <c r="U31" s="25"/>
      <c r="V31" s="80"/>
      <c r="W31" s="80"/>
      <c r="X31" s="25"/>
      <c r="Y31" s="25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4"/>
      <c r="R32" s="1"/>
      <c r="S32" s="1"/>
      <c r="T32" s="25"/>
      <c r="U32" s="25"/>
      <c r="V32" s="80"/>
      <c r="W32" s="80"/>
      <c r="X32" s="25"/>
      <c r="Y32" s="25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4"/>
      <c r="R33" s="1"/>
      <c r="S33" s="1"/>
      <c r="T33" s="25"/>
      <c r="U33" s="25"/>
      <c r="V33" s="80"/>
      <c r="W33" s="80"/>
      <c r="X33" s="25"/>
      <c r="Y33" s="25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4"/>
      <c r="R34" s="1"/>
      <c r="S34" s="1"/>
      <c r="T34" s="25"/>
      <c r="U34" s="25"/>
      <c r="V34" s="80"/>
      <c r="W34" s="80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4"/>
      <c r="R35" s="1"/>
      <c r="S35" s="1"/>
      <c r="T35" s="25"/>
      <c r="U35" s="25"/>
      <c r="V35" s="80"/>
      <c r="W35" s="80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44"/>
      <c r="R36" s="1"/>
      <c r="S36" s="1"/>
      <c r="T36" s="25"/>
      <c r="U36" s="25"/>
      <c r="V36" s="80"/>
      <c r="W36" s="80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4"/>
      <c r="R37" s="1"/>
      <c r="S37" s="1"/>
      <c r="T37" s="25"/>
      <c r="U37" s="25"/>
      <c r="V37" s="80"/>
      <c r="W37" s="80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4"/>
      <c r="R38" s="1"/>
      <c r="S38" s="1"/>
      <c r="T38" s="25"/>
      <c r="U38" s="25"/>
      <c r="V38" s="80"/>
      <c r="W38" s="80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4"/>
      <c r="R39" s="1"/>
      <c r="S39" s="1"/>
      <c r="T39" s="25"/>
      <c r="U39" s="25"/>
      <c r="V39" s="80"/>
      <c r="W39" s="80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4"/>
      <c r="R40" s="1"/>
      <c r="S40" s="1"/>
      <c r="T40" s="25"/>
      <c r="U40" s="25"/>
      <c r="V40" s="80"/>
      <c r="W40" s="80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4"/>
      <c r="R41" s="1"/>
      <c r="S41" s="1"/>
      <c r="T41" s="25"/>
      <c r="U41" s="25"/>
      <c r="V41" s="80"/>
      <c r="W41" s="80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4"/>
      <c r="R42" s="1"/>
      <c r="S42" s="1"/>
      <c r="T42" s="25"/>
      <c r="U42" s="25"/>
      <c r="V42" s="80"/>
      <c r="W42" s="80"/>
      <c r="X42" s="25"/>
      <c r="Y42" s="25"/>
      <c r="Z42" s="25"/>
      <c r="AA42" s="25"/>
      <c r="AB42" s="25"/>
      <c r="AC42" s="25"/>
      <c r="AD42" s="25"/>
      <c r="AE42" s="25"/>
      <c r="AF42" s="25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44"/>
      <c r="R43" s="1"/>
      <c r="S43" s="1"/>
      <c r="T43" s="25"/>
      <c r="U43" s="25"/>
      <c r="V43" s="80"/>
      <c r="W43" s="80"/>
      <c r="X43" s="25"/>
      <c r="Y43" s="25"/>
      <c r="Z43" s="25"/>
      <c r="AA43" s="25"/>
      <c r="AB43" s="25"/>
      <c r="AC43" s="25"/>
      <c r="AD43" s="25"/>
      <c r="AE43" s="25"/>
      <c r="AF43" s="25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44"/>
      <c r="R44" s="1"/>
      <c r="S44" s="1"/>
      <c r="T44" s="25"/>
      <c r="U44" s="25"/>
      <c r="V44" s="80"/>
      <c r="W44" s="80"/>
      <c r="X44" s="25"/>
      <c r="Y44" s="25"/>
      <c r="Z44" s="25"/>
      <c r="AA44" s="25"/>
      <c r="AB44" s="25"/>
      <c r="AC44" s="25"/>
      <c r="AD44" s="25"/>
      <c r="AE44" s="25"/>
      <c r="AF44" s="25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44"/>
      <c r="R45" s="1"/>
      <c r="S45" s="1"/>
      <c r="T45" s="25"/>
      <c r="U45" s="25"/>
      <c r="V45" s="80"/>
      <c r="W45" s="80"/>
      <c r="X45" s="25"/>
      <c r="Y45" s="25"/>
      <c r="Z45" s="25"/>
      <c r="AA45" s="25"/>
      <c r="AB45" s="25"/>
      <c r="AC45" s="25"/>
      <c r="AD45" s="25"/>
      <c r="AE45" s="25"/>
      <c r="AF45" s="25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44"/>
      <c r="R46" s="1"/>
      <c r="S46" s="1"/>
      <c r="T46" s="25"/>
      <c r="U46" s="25"/>
      <c r="V46" s="80"/>
      <c r="W46" s="80"/>
      <c r="X46" s="25"/>
      <c r="Y46" s="25"/>
      <c r="Z46" s="25"/>
      <c r="AA46" s="25"/>
      <c r="AB46" s="25"/>
      <c r="AC46" s="25"/>
      <c r="AD46" s="25"/>
      <c r="AE46" s="25"/>
      <c r="AF46" s="25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44"/>
      <c r="R47" s="1"/>
      <c r="S47" s="1"/>
      <c r="T47" s="25"/>
      <c r="U47" s="25"/>
      <c r="V47" s="80"/>
      <c r="W47" s="80"/>
      <c r="X47" s="25"/>
      <c r="Y47" s="25"/>
      <c r="Z47" s="25"/>
      <c r="AA47" s="25"/>
      <c r="AB47" s="25"/>
      <c r="AC47" s="25"/>
      <c r="AD47" s="25"/>
      <c r="AE47" s="25"/>
      <c r="AF47" s="25"/>
      <c r="AG47" s="9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44"/>
      <c r="R48" s="1"/>
      <c r="S48" s="1"/>
      <c r="T48" s="25"/>
      <c r="U48" s="25"/>
      <c r="V48" s="80"/>
      <c r="W48" s="80"/>
      <c r="X48" s="25"/>
      <c r="Y48" s="25"/>
      <c r="Z48" s="25"/>
      <c r="AA48" s="25"/>
      <c r="AB48" s="25"/>
      <c r="AC48" s="25"/>
      <c r="AD48" s="25"/>
      <c r="AE48" s="25"/>
      <c r="AF48" s="25"/>
      <c r="AG48" s="9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44"/>
      <c r="R49" s="1"/>
      <c r="S49" s="1"/>
      <c r="T49" s="25"/>
      <c r="U49" s="25"/>
      <c r="V49" s="80"/>
      <c r="W49" s="80"/>
      <c r="X49" s="25"/>
      <c r="Y49" s="25"/>
      <c r="Z49" s="25"/>
      <c r="AA49" s="25"/>
      <c r="AB49" s="25"/>
      <c r="AC49" s="25"/>
      <c r="AD49" s="25"/>
      <c r="AE49" s="25"/>
      <c r="AF49" s="25"/>
      <c r="AG49" s="9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44"/>
      <c r="R50" s="1"/>
      <c r="S50" s="1"/>
      <c r="T50" s="25"/>
      <c r="U50" s="25"/>
      <c r="V50" s="80"/>
      <c r="W50" s="80"/>
      <c r="X50" s="25"/>
      <c r="Y50" s="25"/>
      <c r="Z50" s="25"/>
      <c r="AA50" s="25"/>
      <c r="AB50" s="25"/>
      <c r="AC50" s="25"/>
      <c r="AD50" s="25"/>
      <c r="AE50" s="25"/>
      <c r="AF50" s="25"/>
      <c r="AG50" s="9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44"/>
      <c r="R51" s="1"/>
      <c r="S51" s="1"/>
      <c r="T51" s="25"/>
      <c r="U51" s="25"/>
      <c r="V51" s="80"/>
      <c r="W51" s="80"/>
      <c r="X51" s="25"/>
      <c r="Y51" s="25"/>
      <c r="Z51" s="25"/>
      <c r="AA51" s="25"/>
      <c r="AB51" s="25"/>
      <c r="AC51" s="25"/>
      <c r="AD51" s="25"/>
      <c r="AE51" s="25"/>
      <c r="AF51" s="25"/>
      <c r="AG51" s="9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44"/>
      <c r="R52" s="1"/>
      <c r="S52" s="1"/>
      <c r="T52" s="25"/>
      <c r="U52" s="25"/>
      <c r="V52" s="80"/>
      <c r="W52" s="80"/>
      <c r="X52" s="25"/>
      <c r="Y52" s="25"/>
      <c r="Z52" s="25"/>
      <c r="AA52" s="25"/>
      <c r="AB52" s="25"/>
      <c r="AC52" s="25"/>
      <c r="AD52" s="25"/>
      <c r="AE52" s="25"/>
      <c r="AF52" s="25"/>
      <c r="AG52" s="9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44"/>
      <c r="R53" s="1"/>
      <c r="S53" s="1"/>
      <c r="T53" s="25"/>
      <c r="U53" s="25"/>
      <c r="V53" s="80"/>
      <c r="W53" s="80"/>
      <c r="X53" s="25"/>
      <c r="Y53" s="25"/>
      <c r="Z53" s="25"/>
      <c r="AA53" s="25"/>
      <c r="AB53" s="25"/>
      <c r="AC53" s="25"/>
      <c r="AD53" s="25"/>
      <c r="AE53" s="25"/>
      <c r="AF53" s="25"/>
      <c r="AG53" s="9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44"/>
      <c r="R54" s="1"/>
      <c r="S54" s="1"/>
      <c r="T54" s="25"/>
      <c r="U54" s="25"/>
      <c r="V54" s="80"/>
      <c r="W54" s="80"/>
      <c r="X54" s="25"/>
      <c r="Y54" s="25"/>
      <c r="Z54" s="25"/>
      <c r="AA54" s="25"/>
      <c r="AB54" s="25"/>
      <c r="AC54" s="25"/>
      <c r="AD54" s="25"/>
      <c r="AE54" s="25"/>
      <c r="AF54" s="25"/>
      <c r="AG54" s="9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44"/>
      <c r="R55" s="1"/>
      <c r="S55" s="1"/>
      <c r="T55" s="25"/>
      <c r="U55" s="25"/>
      <c r="V55" s="80"/>
      <c r="W55" s="80"/>
      <c r="X55" s="25"/>
      <c r="Y55" s="25"/>
      <c r="Z55" s="25"/>
      <c r="AA55" s="25"/>
      <c r="AB55" s="25"/>
      <c r="AC55" s="25"/>
      <c r="AD55" s="25"/>
      <c r="AE55" s="25"/>
      <c r="AF55" s="25"/>
      <c r="AG55" s="9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44"/>
      <c r="R56" s="1"/>
      <c r="S56" s="1"/>
      <c r="T56" s="25"/>
      <c r="U56" s="25"/>
      <c r="V56" s="80"/>
      <c r="W56" s="80"/>
      <c r="X56" s="25"/>
      <c r="Y56" s="25"/>
      <c r="Z56" s="25"/>
      <c r="AA56" s="25"/>
      <c r="AB56" s="25"/>
      <c r="AC56" s="25"/>
      <c r="AD56" s="25"/>
      <c r="AE56" s="25"/>
      <c r="AF56" s="25"/>
      <c r="AG56" s="9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44"/>
      <c r="R57" s="1"/>
      <c r="S57" s="1"/>
      <c r="T57" s="25"/>
      <c r="U57" s="25"/>
      <c r="V57" s="80"/>
      <c r="W57" s="80"/>
      <c r="X57" s="25"/>
      <c r="Y57" s="25"/>
      <c r="Z57" s="25"/>
      <c r="AA57" s="25"/>
      <c r="AB57" s="25"/>
      <c r="AC57" s="25"/>
      <c r="AD57" s="25"/>
      <c r="AE57" s="25"/>
      <c r="AF57" s="25"/>
      <c r="AG57" s="9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44"/>
      <c r="R58" s="1"/>
      <c r="S58" s="1"/>
      <c r="T58" s="25"/>
      <c r="U58" s="25"/>
      <c r="V58" s="80"/>
      <c r="W58" s="80"/>
      <c r="X58" s="25"/>
      <c r="Y58" s="25"/>
      <c r="Z58" s="25"/>
      <c r="AA58" s="25"/>
      <c r="AB58" s="25"/>
      <c r="AC58" s="25"/>
      <c r="AD58" s="25"/>
      <c r="AE58" s="25"/>
      <c r="AF58" s="25"/>
      <c r="AG58" s="9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44"/>
      <c r="R59" s="1"/>
      <c r="S59" s="1"/>
      <c r="T59" s="25"/>
      <c r="U59" s="25"/>
      <c r="V59" s="80"/>
      <c r="W59" s="80"/>
      <c r="X59" s="25"/>
      <c r="Y59" s="25"/>
      <c r="Z59" s="25"/>
      <c r="AA59" s="25"/>
      <c r="AB59" s="25"/>
      <c r="AC59" s="25"/>
      <c r="AD59" s="25"/>
      <c r="AE59" s="25"/>
      <c r="AF59" s="25"/>
      <c r="AG59" s="9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44"/>
      <c r="R60" s="1"/>
      <c r="S60" s="1"/>
      <c r="T60" s="25"/>
      <c r="U60" s="25"/>
      <c r="V60" s="80"/>
      <c r="W60" s="80"/>
      <c r="X60" s="25"/>
      <c r="Y60" s="25"/>
      <c r="Z60" s="25"/>
      <c r="AA60" s="25"/>
      <c r="AB60" s="25"/>
      <c r="AC60" s="25"/>
      <c r="AD60" s="25"/>
      <c r="AE60" s="25"/>
      <c r="AF60" s="25"/>
      <c r="AG60" s="9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44"/>
      <c r="R61" s="1"/>
      <c r="S61" s="1"/>
      <c r="T61" s="25"/>
      <c r="U61" s="25"/>
      <c r="V61" s="80"/>
      <c r="W61" s="80"/>
      <c r="X61" s="25"/>
      <c r="Y61" s="25"/>
      <c r="Z61" s="25"/>
      <c r="AA61" s="25"/>
      <c r="AB61" s="25"/>
      <c r="AC61" s="25"/>
      <c r="AD61" s="25"/>
      <c r="AE61" s="25"/>
      <c r="AF61" s="25"/>
      <c r="AG61" s="9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44"/>
      <c r="R62" s="1"/>
      <c r="S62" s="1"/>
      <c r="T62" s="25"/>
      <c r="U62" s="25"/>
      <c r="V62" s="80"/>
      <c r="W62" s="80"/>
      <c r="X62" s="25"/>
      <c r="Y62" s="25"/>
      <c r="Z62" s="25"/>
      <c r="AA62" s="25"/>
      <c r="AB62" s="25"/>
      <c r="AC62" s="25"/>
      <c r="AD62" s="25"/>
      <c r="AE62" s="25"/>
      <c r="AF62" s="25"/>
      <c r="AG62" s="9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44"/>
      <c r="R63" s="1"/>
      <c r="S63" s="1"/>
      <c r="T63" s="25"/>
      <c r="U63" s="25"/>
      <c r="V63" s="80"/>
      <c r="W63" s="80"/>
      <c r="X63" s="25"/>
      <c r="Y63" s="25"/>
      <c r="Z63" s="25"/>
      <c r="AA63" s="25"/>
      <c r="AB63" s="25"/>
      <c r="AC63" s="25"/>
      <c r="AD63" s="25"/>
      <c r="AE63" s="25"/>
      <c r="AF63" s="25"/>
      <c r="AG63" s="9"/>
      <c r="AH63" s="9"/>
      <c r="AI63" s="9"/>
      <c r="AJ63" s="9"/>
      <c r="AK63" s="9"/>
      <c r="AL63" s="9"/>
    </row>
  </sheetData>
  <sortState ref="B15:AF16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7" customWidth="1"/>
    <col min="2" max="2" width="29.7109375" style="108" customWidth="1"/>
    <col min="3" max="3" width="21.5703125" style="109" customWidth="1"/>
    <col min="4" max="4" width="10.5703125" style="110" customWidth="1"/>
    <col min="5" max="5" width="8" style="110" customWidth="1"/>
    <col min="6" max="6" width="0.7109375" style="43" customWidth="1"/>
    <col min="7" max="11" width="5.28515625" style="109" customWidth="1"/>
    <col min="12" max="12" width="6.42578125" style="109" customWidth="1"/>
    <col min="13" max="16" width="5.28515625" style="109" customWidth="1"/>
    <col min="17" max="21" width="6.7109375" style="141" customWidth="1"/>
    <col min="22" max="22" width="10.85546875" style="109" customWidth="1"/>
    <col min="23" max="23" width="19.7109375" style="110" customWidth="1"/>
    <col min="24" max="24" width="9.7109375" style="109" customWidth="1"/>
    <col min="25" max="30" width="9.140625" style="111"/>
  </cols>
  <sheetData>
    <row r="1" spans="1:30" ht="18.75" x14ac:dyDescent="0.3">
      <c r="A1" s="9"/>
      <c r="B1" s="93" t="s">
        <v>73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38"/>
      <c r="R1" s="138"/>
      <c r="S1" s="138"/>
      <c r="T1" s="138"/>
      <c r="U1" s="138"/>
      <c r="V1" s="35"/>
      <c r="W1" s="94"/>
      <c r="X1" s="36"/>
      <c r="Y1" s="95"/>
      <c r="Z1" s="95"/>
      <c r="AA1" s="95"/>
      <c r="AB1" s="95"/>
      <c r="AC1" s="95"/>
      <c r="AD1" s="95"/>
    </row>
    <row r="2" spans="1:30" x14ac:dyDescent="0.25">
      <c r="A2" s="9"/>
      <c r="B2" s="112" t="s">
        <v>52</v>
      </c>
      <c r="C2" s="113" t="s">
        <v>62</v>
      </c>
      <c r="D2" s="114"/>
      <c r="E2" s="9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9"/>
      <c r="R2" s="139"/>
      <c r="S2" s="139"/>
      <c r="T2" s="139"/>
      <c r="U2" s="139"/>
      <c r="V2" s="12"/>
      <c r="W2" s="96"/>
      <c r="X2" s="49"/>
      <c r="Y2" s="95"/>
      <c r="Z2" s="95"/>
      <c r="AA2" s="95"/>
      <c r="AB2" s="95"/>
      <c r="AC2" s="95"/>
      <c r="AD2" s="95"/>
    </row>
    <row r="3" spans="1:30" x14ac:dyDescent="0.25">
      <c r="A3" s="9"/>
      <c r="B3" s="97" t="s">
        <v>74</v>
      </c>
      <c r="C3" s="23" t="s">
        <v>75</v>
      </c>
      <c r="D3" s="98" t="s">
        <v>76</v>
      </c>
      <c r="E3" s="99" t="s">
        <v>1</v>
      </c>
      <c r="F3" s="25"/>
      <c r="G3" s="100" t="s">
        <v>77</v>
      </c>
      <c r="H3" s="101" t="s">
        <v>78</v>
      </c>
      <c r="I3" s="101" t="s">
        <v>31</v>
      </c>
      <c r="J3" s="18" t="s">
        <v>79</v>
      </c>
      <c r="K3" s="102" t="s">
        <v>80</v>
      </c>
      <c r="L3" s="102" t="s">
        <v>81</v>
      </c>
      <c r="M3" s="100" t="s">
        <v>82</v>
      </c>
      <c r="N3" s="100" t="s">
        <v>30</v>
      </c>
      <c r="O3" s="101" t="s">
        <v>83</v>
      </c>
      <c r="P3" s="100" t="s">
        <v>78</v>
      </c>
      <c r="Q3" s="140" t="s">
        <v>3</v>
      </c>
      <c r="R3" s="140">
        <v>1</v>
      </c>
      <c r="S3" s="140">
        <v>2</v>
      </c>
      <c r="T3" s="140">
        <v>3</v>
      </c>
      <c r="U3" s="140" t="s">
        <v>84</v>
      </c>
      <c r="V3" s="18" t="s">
        <v>21</v>
      </c>
      <c r="W3" s="17" t="s">
        <v>85</v>
      </c>
      <c r="X3" s="17" t="s">
        <v>86</v>
      </c>
      <c r="Y3" s="95"/>
      <c r="Z3" s="95"/>
      <c r="AA3" s="95"/>
      <c r="AB3" s="95"/>
      <c r="AC3" s="95"/>
      <c r="AD3" s="95"/>
    </row>
    <row r="4" spans="1:30" x14ac:dyDescent="0.25">
      <c r="A4" s="9"/>
      <c r="B4" s="118" t="s">
        <v>88</v>
      </c>
      <c r="C4" s="119" t="s">
        <v>95</v>
      </c>
      <c r="D4" s="103" t="s">
        <v>87</v>
      </c>
      <c r="E4" s="115" t="s">
        <v>53</v>
      </c>
      <c r="F4" s="120"/>
      <c r="G4" s="104">
        <v>1</v>
      </c>
      <c r="H4" s="121"/>
      <c r="I4" s="104"/>
      <c r="J4" s="122" t="s">
        <v>89</v>
      </c>
      <c r="K4" s="122">
        <v>9</v>
      </c>
      <c r="L4" s="122"/>
      <c r="M4" s="122">
        <v>1</v>
      </c>
      <c r="N4" s="104"/>
      <c r="O4" s="121"/>
      <c r="P4" s="121"/>
      <c r="Q4" s="123" t="s">
        <v>96</v>
      </c>
      <c r="R4" s="123" t="s">
        <v>97</v>
      </c>
      <c r="S4" s="123" t="s">
        <v>97</v>
      </c>
      <c r="T4" s="123" t="s">
        <v>98</v>
      </c>
      <c r="U4" s="123" t="s">
        <v>99</v>
      </c>
      <c r="V4" s="124">
        <v>0.4</v>
      </c>
      <c r="W4" s="116" t="s">
        <v>90</v>
      </c>
      <c r="X4" s="117" t="s">
        <v>91</v>
      </c>
      <c r="Y4" s="95"/>
      <c r="Z4" s="95"/>
      <c r="AA4" s="95"/>
      <c r="AB4" s="95"/>
      <c r="AC4" s="95"/>
      <c r="AD4" s="95"/>
    </row>
    <row r="5" spans="1:30" x14ac:dyDescent="0.25">
      <c r="A5" s="24"/>
      <c r="B5" s="118" t="s">
        <v>92</v>
      </c>
      <c r="C5" s="119" t="s">
        <v>100</v>
      </c>
      <c r="D5" s="103" t="s">
        <v>87</v>
      </c>
      <c r="E5" s="115" t="s">
        <v>53</v>
      </c>
      <c r="F5" s="120"/>
      <c r="G5" s="104">
        <v>1</v>
      </c>
      <c r="H5" s="121"/>
      <c r="I5" s="104"/>
      <c r="J5" s="122" t="s">
        <v>89</v>
      </c>
      <c r="K5" s="122">
        <v>9</v>
      </c>
      <c r="L5" s="122"/>
      <c r="M5" s="122">
        <v>1</v>
      </c>
      <c r="N5" s="104"/>
      <c r="O5" s="121"/>
      <c r="P5" s="121"/>
      <c r="Q5" s="123" t="s">
        <v>101</v>
      </c>
      <c r="R5" s="123"/>
      <c r="S5" s="123" t="s">
        <v>99</v>
      </c>
      <c r="T5" s="123" t="s">
        <v>97</v>
      </c>
      <c r="U5" s="123" t="s">
        <v>99</v>
      </c>
      <c r="V5" s="124">
        <v>0.2</v>
      </c>
      <c r="W5" s="116" t="s">
        <v>93</v>
      </c>
      <c r="X5" s="117" t="s">
        <v>94</v>
      </c>
      <c r="Y5" s="95"/>
      <c r="Z5" s="95"/>
      <c r="AA5" s="95"/>
      <c r="AB5" s="95"/>
      <c r="AC5" s="95"/>
      <c r="AD5" s="95"/>
    </row>
    <row r="6" spans="1:30" x14ac:dyDescent="0.25">
      <c r="A6" s="24"/>
      <c r="B6" s="23" t="s">
        <v>9</v>
      </c>
      <c r="C6" s="18"/>
      <c r="D6" s="17"/>
      <c r="E6" s="125"/>
      <c r="F6" s="126"/>
      <c r="G6" s="19">
        <v>2</v>
      </c>
      <c r="H6" s="19"/>
      <c r="I6" s="19"/>
      <c r="J6" s="18"/>
      <c r="K6" s="18"/>
      <c r="L6" s="18"/>
      <c r="M6" s="19">
        <v>2</v>
      </c>
      <c r="N6" s="19"/>
      <c r="O6" s="19"/>
      <c r="P6" s="19"/>
      <c r="Q6" s="127" t="s">
        <v>102</v>
      </c>
      <c r="R6" s="127" t="s">
        <v>97</v>
      </c>
      <c r="S6" s="127" t="s">
        <v>103</v>
      </c>
      <c r="T6" s="127" t="s">
        <v>104</v>
      </c>
      <c r="U6" s="127" t="s">
        <v>105</v>
      </c>
      <c r="V6" s="38">
        <v>0.3</v>
      </c>
      <c r="W6" s="128"/>
      <c r="X6" s="127"/>
      <c r="Y6" s="95"/>
      <c r="Z6" s="95"/>
      <c r="AA6" s="95"/>
      <c r="AB6" s="95"/>
      <c r="AC6" s="95"/>
      <c r="AD6" s="95"/>
    </row>
    <row r="7" spans="1:30" x14ac:dyDescent="0.25">
      <c r="A7" s="24"/>
      <c r="B7" s="129"/>
      <c r="C7" s="130"/>
      <c r="D7" s="131"/>
      <c r="E7" s="132"/>
      <c r="F7" s="133"/>
      <c r="G7" s="130"/>
      <c r="H7" s="130"/>
      <c r="I7" s="130"/>
      <c r="J7" s="134"/>
      <c r="K7" s="134"/>
      <c r="L7" s="134"/>
      <c r="M7" s="130"/>
      <c r="N7" s="130"/>
      <c r="O7" s="130"/>
      <c r="P7" s="130"/>
      <c r="Q7" s="135"/>
      <c r="R7" s="135"/>
      <c r="S7" s="135"/>
      <c r="T7" s="135"/>
      <c r="U7" s="135"/>
      <c r="V7" s="130"/>
      <c r="W7" s="131"/>
      <c r="X7" s="136"/>
      <c r="Y7" s="95"/>
      <c r="Z7" s="95"/>
      <c r="AA7" s="95"/>
      <c r="AB7" s="95"/>
      <c r="AC7" s="95"/>
      <c r="AD7" s="95"/>
    </row>
    <row r="8" spans="1:30" x14ac:dyDescent="0.25">
      <c r="A8" s="24"/>
      <c r="B8" s="105"/>
      <c r="C8" s="1"/>
      <c r="D8" s="105"/>
      <c r="E8" s="106"/>
      <c r="G8" s="1"/>
      <c r="H8" s="44"/>
      <c r="I8" s="1"/>
      <c r="J8" s="25"/>
      <c r="K8" s="25"/>
      <c r="L8" s="25"/>
      <c r="M8" s="1"/>
      <c r="N8" s="1"/>
      <c r="O8" s="1"/>
      <c r="P8" s="1"/>
      <c r="Q8" s="137"/>
      <c r="R8" s="137"/>
      <c r="S8" s="137"/>
      <c r="T8" s="137"/>
      <c r="U8" s="137"/>
      <c r="V8" s="1"/>
      <c r="W8" s="105"/>
      <c r="X8" s="1"/>
      <c r="Y8" s="95"/>
      <c r="Z8" s="95"/>
      <c r="AA8" s="95"/>
      <c r="AB8" s="95"/>
      <c r="AC8" s="95"/>
      <c r="AD8" s="95"/>
    </row>
    <row r="9" spans="1:30" x14ac:dyDescent="0.25">
      <c r="A9" s="24"/>
      <c r="B9" s="105"/>
      <c r="C9" s="1"/>
      <c r="D9" s="105"/>
      <c r="E9" s="106"/>
      <c r="G9" s="1"/>
      <c r="H9" s="44"/>
      <c r="I9" s="1"/>
      <c r="J9" s="25"/>
      <c r="K9" s="25"/>
      <c r="L9" s="25"/>
      <c r="M9" s="1"/>
      <c r="N9" s="1"/>
      <c r="O9" s="1"/>
      <c r="P9" s="1"/>
      <c r="Q9" s="137"/>
      <c r="R9" s="137"/>
      <c r="S9" s="137"/>
      <c r="T9" s="137"/>
      <c r="U9" s="137"/>
      <c r="V9" s="1"/>
      <c r="W9" s="105"/>
      <c r="X9" s="1"/>
      <c r="Y9" s="95"/>
      <c r="Z9" s="95"/>
      <c r="AA9" s="95"/>
      <c r="AB9" s="95"/>
      <c r="AC9" s="95"/>
      <c r="AD9" s="95"/>
    </row>
    <row r="10" spans="1:30" x14ac:dyDescent="0.25">
      <c r="A10" s="24"/>
      <c r="B10" s="105"/>
      <c r="C10" s="1"/>
      <c r="D10" s="105"/>
      <c r="E10" s="106"/>
      <c r="G10" s="1"/>
      <c r="H10" s="44"/>
      <c r="I10" s="1"/>
      <c r="J10" s="25"/>
      <c r="K10" s="25"/>
      <c r="L10" s="25"/>
      <c r="M10" s="1"/>
      <c r="N10" s="1"/>
      <c r="O10" s="1"/>
      <c r="P10" s="1"/>
      <c r="Q10" s="137"/>
      <c r="R10" s="137"/>
      <c r="S10" s="137"/>
      <c r="T10" s="137"/>
      <c r="U10" s="137"/>
      <c r="V10" s="1"/>
      <c r="W10" s="105"/>
      <c r="X10" s="1"/>
      <c r="Y10" s="95"/>
      <c r="Z10" s="95"/>
      <c r="AA10" s="95"/>
      <c r="AB10" s="95"/>
      <c r="AC10" s="95"/>
      <c r="AD10" s="95"/>
    </row>
    <row r="11" spans="1:30" x14ac:dyDescent="0.25">
      <c r="A11" s="24"/>
      <c r="B11" s="105"/>
      <c r="C11" s="1"/>
      <c r="D11" s="105"/>
      <c r="E11" s="106"/>
      <c r="G11" s="1"/>
      <c r="H11" s="44"/>
      <c r="I11" s="1"/>
      <c r="J11" s="25"/>
      <c r="K11" s="25"/>
      <c r="L11" s="25"/>
      <c r="M11" s="1"/>
      <c r="N11" s="1"/>
      <c r="O11" s="1"/>
      <c r="P11" s="1"/>
      <c r="Q11" s="137"/>
      <c r="R11" s="137"/>
      <c r="S11" s="137"/>
      <c r="T11" s="137"/>
      <c r="U11" s="137"/>
      <c r="V11" s="1"/>
      <c r="W11" s="105"/>
      <c r="X11" s="1"/>
      <c r="Y11" s="95"/>
      <c r="Z11" s="95"/>
      <c r="AA11" s="95"/>
      <c r="AB11" s="95"/>
      <c r="AC11" s="95"/>
      <c r="AD11" s="95"/>
    </row>
    <row r="12" spans="1:30" x14ac:dyDescent="0.25">
      <c r="A12" s="24"/>
      <c r="B12" s="105"/>
      <c r="C12" s="1"/>
      <c r="D12" s="105"/>
      <c r="E12" s="106"/>
      <c r="G12" s="1"/>
      <c r="H12" s="44"/>
      <c r="I12" s="1"/>
      <c r="J12" s="25"/>
      <c r="K12" s="25"/>
      <c r="L12" s="25"/>
      <c r="M12" s="1"/>
      <c r="N12" s="1"/>
      <c r="O12" s="1"/>
      <c r="P12" s="1"/>
      <c r="Q12" s="137"/>
      <c r="R12" s="137"/>
      <c r="S12" s="137"/>
      <c r="T12" s="137"/>
      <c r="U12" s="137"/>
      <c r="V12" s="1"/>
      <c r="W12" s="105"/>
      <c r="X12" s="1"/>
      <c r="Y12" s="95"/>
      <c r="Z12" s="95"/>
      <c r="AA12" s="95"/>
      <c r="AB12" s="95"/>
      <c r="AC12" s="95"/>
      <c r="AD12" s="95"/>
    </row>
    <row r="13" spans="1:30" x14ac:dyDescent="0.25">
      <c r="A13" s="24"/>
      <c r="B13" s="105"/>
      <c r="C13" s="1"/>
      <c r="D13" s="105"/>
      <c r="E13" s="106"/>
      <c r="G13" s="1"/>
      <c r="H13" s="44"/>
      <c r="I13" s="1"/>
      <c r="J13" s="25"/>
      <c r="K13" s="25"/>
      <c r="L13" s="25"/>
      <c r="M13" s="1"/>
      <c r="N13" s="1"/>
      <c r="O13" s="1"/>
      <c r="P13" s="1"/>
      <c r="Q13" s="137"/>
      <c r="R13" s="137"/>
      <c r="S13" s="137"/>
      <c r="T13" s="137"/>
      <c r="U13" s="137"/>
      <c r="V13" s="1"/>
      <c r="W13" s="105"/>
      <c r="X13" s="1"/>
      <c r="Y13" s="95"/>
      <c r="Z13" s="95"/>
      <c r="AA13" s="95"/>
      <c r="AB13" s="95"/>
      <c r="AC13" s="95"/>
      <c r="AD13" s="95"/>
    </row>
    <row r="14" spans="1:30" x14ac:dyDescent="0.25">
      <c r="A14" s="24"/>
      <c r="B14" s="105"/>
      <c r="C14" s="1"/>
      <c r="D14" s="105"/>
      <c r="E14" s="106"/>
      <c r="G14" s="1"/>
      <c r="H14" s="44"/>
      <c r="I14" s="1"/>
      <c r="J14" s="25"/>
      <c r="K14" s="25"/>
      <c r="L14" s="25"/>
      <c r="M14" s="1"/>
      <c r="N14" s="1"/>
      <c r="O14" s="1"/>
      <c r="P14" s="1"/>
      <c r="Q14" s="137"/>
      <c r="R14" s="137"/>
      <c r="S14" s="137"/>
      <c r="T14" s="137"/>
      <c r="U14" s="137"/>
      <c r="V14" s="1"/>
      <c r="W14" s="105"/>
      <c r="X14" s="1"/>
      <c r="Y14" s="95"/>
      <c r="Z14" s="95"/>
      <c r="AA14" s="95"/>
      <c r="AB14" s="95"/>
      <c r="AC14" s="95"/>
      <c r="AD14" s="95"/>
    </row>
    <row r="15" spans="1:30" x14ac:dyDescent="0.25">
      <c r="A15" s="24"/>
      <c r="B15" s="105"/>
      <c r="C15" s="1"/>
      <c r="D15" s="105"/>
      <c r="E15" s="106"/>
      <c r="G15" s="1"/>
      <c r="H15" s="44"/>
      <c r="I15" s="1"/>
      <c r="J15" s="25"/>
      <c r="K15" s="25"/>
      <c r="L15" s="25"/>
      <c r="M15" s="1"/>
      <c r="N15" s="1"/>
      <c r="O15" s="1"/>
      <c r="P15" s="1"/>
      <c r="Q15" s="137"/>
      <c r="R15" s="137"/>
      <c r="S15" s="137"/>
      <c r="T15" s="137"/>
      <c r="U15" s="137"/>
      <c r="V15" s="1"/>
      <c r="W15" s="105"/>
      <c r="X15" s="1"/>
      <c r="Y15" s="95"/>
      <c r="Z15" s="95"/>
      <c r="AA15" s="95"/>
      <c r="AB15" s="95"/>
      <c r="AC15" s="95"/>
      <c r="AD15" s="95"/>
    </row>
    <row r="16" spans="1:30" x14ac:dyDescent="0.25">
      <c r="A16" s="24"/>
      <c r="B16" s="105"/>
      <c r="C16" s="1"/>
      <c r="D16" s="105"/>
      <c r="E16" s="106"/>
      <c r="G16" s="1"/>
      <c r="H16" s="44"/>
      <c r="I16" s="1"/>
      <c r="J16" s="25"/>
      <c r="K16" s="25"/>
      <c r="L16" s="25"/>
      <c r="M16" s="1"/>
      <c r="N16" s="1"/>
      <c r="O16" s="1"/>
      <c r="P16" s="1"/>
      <c r="Q16" s="137"/>
      <c r="R16" s="137"/>
      <c r="S16" s="137"/>
      <c r="T16" s="137"/>
      <c r="U16" s="137"/>
      <c r="V16" s="1"/>
      <c r="W16" s="105"/>
      <c r="X16" s="1"/>
      <c r="Y16" s="95"/>
      <c r="Z16" s="95"/>
      <c r="AA16" s="95"/>
      <c r="AB16" s="95"/>
      <c r="AC16" s="95"/>
      <c r="AD16" s="95"/>
    </row>
    <row r="17" spans="1:30" x14ac:dyDescent="0.25">
      <c r="A17" s="24"/>
      <c r="B17" s="105"/>
      <c r="C17" s="1"/>
      <c r="D17" s="105"/>
      <c r="E17" s="106"/>
      <c r="G17" s="1"/>
      <c r="H17" s="44"/>
      <c r="I17" s="1"/>
      <c r="J17" s="25"/>
      <c r="K17" s="25"/>
      <c r="L17" s="25"/>
      <c r="M17" s="1"/>
      <c r="N17" s="1"/>
      <c r="O17" s="1"/>
      <c r="P17" s="1"/>
      <c r="Q17" s="137"/>
      <c r="R17" s="137"/>
      <c r="S17" s="137"/>
      <c r="T17" s="137"/>
      <c r="U17" s="137"/>
      <c r="V17" s="1"/>
      <c r="W17" s="105"/>
      <c r="X17" s="1"/>
      <c r="Y17" s="95"/>
      <c r="Z17" s="95"/>
      <c r="AA17" s="95"/>
      <c r="AB17" s="95"/>
      <c r="AC17" s="95"/>
      <c r="AD17" s="95"/>
    </row>
    <row r="18" spans="1:30" x14ac:dyDescent="0.25">
      <c r="A18" s="24"/>
      <c r="B18" s="105"/>
      <c r="C18" s="1"/>
      <c r="D18" s="105"/>
      <c r="E18" s="106"/>
      <c r="G18" s="1"/>
      <c r="H18" s="44"/>
      <c r="I18" s="1"/>
      <c r="J18" s="25"/>
      <c r="K18" s="25"/>
      <c r="L18" s="25"/>
      <c r="M18" s="1"/>
      <c r="N18" s="1"/>
      <c r="O18" s="1"/>
      <c r="P18" s="1"/>
      <c r="Q18" s="137"/>
      <c r="R18" s="137"/>
      <c r="S18" s="137"/>
      <c r="T18" s="137"/>
      <c r="U18" s="137"/>
      <c r="V18" s="1"/>
      <c r="W18" s="105"/>
      <c r="X18" s="1"/>
      <c r="Y18" s="95"/>
      <c r="Z18" s="95"/>
      <c r="AA18" s="95"/>
      <c r="AB18" s="95"/>
      <c r="AC18" s="95"/>
      <c r="AD18" s="95"/>
    </row>
    <row r="19" spans="1:30" x14ac:dyDescent="0.25">
      <c r="A19" s="24"/>
      <c r="B19" s="105"/>
      <c r="C19" s="1"/>
      <c r="D19" s="105"/>
      <c r="E19" s="106"/>
      <c r="G19" s="1"/>
      <c r="H19" s="44"/>
      <c r="I19" s="1"/>
      <c r="J19" s="25"/>
      <c r="K19" s="25"/>
      <c r="L19" s="25"/>
      <c r="M19" s="1"/>
      <c r="N19" s="1"/>
      <c r="O19" s="1"/>
      <c r="P19" s="1"/>
      <c r="Q19" s="137"/>
      <c r="R19" s="137"/>
      <c r="S19" s="137"/>
      <c r="T19" s="137"/>
      <c r="U19" s="137"/>
      <c r="V19" s="1"/>
      <c r="W19" s="105"/>
      <c r="X19" s="1"/>
      <c r="Y19" s="95"/>
      <c r="Z19" s="95"/>
      <c r="AA19" s="95"/>
      <c r="AB19" s="95"/>
      <c r="AC19" s="95"/>
      <c r="AD19" s="95"/>
    </row>
    <row r="20" spans="1:30" x14ac:dyDescent="0.25">
      <c r="A20" s="24"/>
      <c r="B20" s="105"/>
      <c r="C20" s="1"/>
      <c r="D20" s="105"/>
      <c r="E20" s="106"/>
      <c r="G20" s="1"/>
      <c r="H20" s="44"/>
      <c r="I20" s="1"/>
      <c r="J20" s="25"/>
      <c r="K20" s="25"/>
      <c r="L20" s="25"/>
      <c r="M20" s="1"/>
      <c r="N20" s="1"/>
      <c r="O20" s="1"/>
      <c r="P20" s="1"/>
      <c r="Q20" s="137"/>
      <c r="R20" s="137"/>
      <c r="S20" s="137"/>
      <c r="T20" s="137"/>
      <c r="U20" s="137"/>
      <c r="V20" s="1"/>
      <c r="W20" s="105"/>
      <c r="X20" s="1"/>
      <c r="Y20" s="95"/>
      <c r="Z20" s="95"/>
      <c r="AA20" s="95"/>
      <c r="AB20" s="95"/>
      <c r="AC20" s="95"/>
      <c r="AD20" s="95"/>
    </row>
    <row r="21" spans="1:30" x14ac:dyDescent="0.25">
      <c r="A21" s="24"/>
      <c r="B21" s="105"/>
      <c r="C21" s="1"/>
      <c r="D21" s="105"/>
      <c r="E21" s="106"/>
      <c r="G21" s="1"/>
      <c r="H21" s="44"/>
      <c r="I21" s="1"/>
      <c r="J21" s="25"/>
      <c r="K21" s="25"/>
      <c r="L21" s="25"/>
      <c r="M21" s="1"/>
      <c r="N21" s="1"/>
      <c r="O21" s="1"/>
      <c r="P21" s="1"/>
      <c r="Q21" s="137"/>
      <c r="R21" s="137"/>
      <c r="S21" s="137"/>
      <c r="T21" s="137"/>
      <c r="U21" s="137"/>
      <c r="V21" s="1"/>
      <c r="W21" s="105"/>
      <c r="X21" s="1"/>
      <c r="Y21" s="95"/>
      <c r="Z21" s="95"/>
      <c r="AA21" s="95"/>
      <c r="AB21" s="95"/>
      <c r="AC21" s="95"/>
      <c r="AD21" s="95"/>
    </row>
    <row r="22" spans="1:30" x14ac:dyDescent="0.25">
      <c r="A22" s="24"/>
      <c r="B22" s="105"/>
      <c r="C22" s="1"/>
      <c r="D22" s="105"/>
      <c r="E22" s="106"/>
      <c r="G22" s="1"/>
      <c r="H22" s="44"/>
      <c r="I22" s="1"/>
      <c r="J22" s="25"/>
      <c r="K22" s="25"/>
      <c r="L22" s="25"/>
      <c r="M22" s="1"/>
      <c r="N22" s="1"/>
      <c r="O22" s="1"/>
      <c r="P22" s="1"/>
      <c r="Q22" s="137"/>
      <c r="R22" s="137"/>
      <c r="S22" s="137"/>
      <c r="T22" s="137"/>
      <c r="U22" s="137"/>
      <c r="V22" s="1"/>
      <c r="W22" s="105"/>
      <c r="X22" s="1"/>
      <c r="Y22" s="95"/>
      <c r="Z22" s="95"/>
      <c r="AA22" s="95"/>
      <c r="AB22" s="95"/>
      <c r="AC22" s="95"/>
      <c r="AD22" s="95"/>
    </row>
    <row r="23" spans="1:30" x14ac:dyDescent="0.25">
      <c r="A23" s="24"/>
      <c r="B23" s="105"/>
      <c r="C23" s="1"/>
      <c r="D23" s="105"/>
      <c r="E23" s="106"/>
      <c r="G23" s="1"/>
      <c r="H23" s="44"/>
      <c r="I23" s="1"/>
      <c r="J23" s="25"/>
      <c r="K23" s="25"/>
      <c r="L23" s="25"/>
      <c r="M23" s="1"/>
      <c r="N23" s="1"/>
      <c r="O23" s="1"/>
      <c r="P23" s="1"/>
      <c r="Q23" s="137"/>
      <c r="R23" s="137"/>
      <c r="S23" s="137"/>
      <c r="T23" s="137"/>
      <c r="U23" s="137"/>
      <c r="V23" s="1"/>
      <c r="W23" s="105"/>
      <c r="X23" s="1"/>
      <c r="Y23" s="95"/>
      <c r="Z23" s="95"/>
      <c r="AA23" s="95"/>
      <c r="AB23" s="95"/>
      <c r="AC23" s="95"/>
      <c r="AD23" s="95"/>
    </row>
    <row r="24" spans="1:30" x14ac:dyDescent="0.25">
      <c r="A24" s="24"/>
      <c r="B24" s="105"/>
      <c r="C24" s="1"/>
      <c r="D24" s="105"/>
      <c r="E24" s="106"/>
      <c r="G24" s="1"/>
      <c r="H24" s="44"/>
      <c r="I24" s="1"/>
      <c r="J24" s="25"/>
      <c r="K24" s="25"/>
      <c r="L24" s="25"/>
      <c r="M24" s="1"/>
      <c r="N24" s="1"/>
      <c r="O24" s="1"/>
      <c r="P24" s="1"/>
      <c r="Q24" s="137"/>
      <c r="R24" s="137"/>
      <c r="S24" s="137"/>
      <c r="T24" s="137"/>
      <c r="U24" s="137"/>
      <c r="V24" s="1"/>
      <c r="W24" s="105"/>
      <c r="X24" s="1"/>
      <c r="Y24" s="95"/>
      <c r="Z24" s="95"/>
      <c r="AA24" s="95"/>
      <c r="AB24" s="95"/>
      <c r="AC24" s="95"/>
      <c r="AD24" s="95"/>
    </row>
    <row r="25" spans="1:30" x14ac:dyDescent="0.25">
      <c r="A25" s="24"/>
      <c r="B25" s="105"/>
      <c r="C25" s="1"/>
      <c r="D25" s="105"/>
      <c r="E25" s="106"/>
      <c r="G25" s="1"/>
      <c r="H25" s="44"/>
      <c r="I25" s="1"/>
      <c r="J25" s="25"/>
      <c r="K25" s="25"/>
      <c r="L25" s="25"/>
      <c r="M25" s="1"/>
      <c r="N25" s="1"/>
      <c r="O25" s="1"/>
      <c r="P25" s="1"/>
      <c r="Q25" s="137"/>
      <c r="R25" s="137"/>
      <c r="S25" s="137"/>
      <c r="T25" s="137"/>
      <c r="U25" s="137"/>
      <c r="V25" s="1"/>
      <c r="W25" s="105"/>
      <c r="X25" s="1"/>
      <c r="Y25" s="95"/>
      <c r="Z25" s="95"/>
      <c r="AA25" s="95"/>
      <c r="AB25" s="95"/>
      <c r="AC25" s="95"/>
      <c r="AD25" s="95"/>
    </row>
    <row r="26" spans="1:30" x14ac:dyDescent="0.25">
      <c r="A26" s="24"/>
      <c r="B26" s="105"/>
      <c r="C26" s="1"/>
      <c r="D26" s="105"/>
      <c r="E26" s="106"/>
      <c r="G26" s="1"/>
      <c r="H26" s="44"/>
      <c r="I26" s="1"/>
      <c r="J26" s="25"/>
      <c r="K26" s="25"/>
      <c r="L26" s="25"/>
      <c r="M26" s="1"/>
      <c r="N26" s="1"/>
      <c r="O26" s="1"/>
      <c r="P26" s="1"/>
      <c r="Q26" s="137"/>
      <c r="R26" s="137"/>
      <c r="S26" s="137"/>
      <c r="T26" s="137"/>
      <c r="U26" s="137"/>
      <c r="V26" s="1"/>
      <c r="W26" s="105"/>
      <c r="X26" s="1"/>
      <c r="Y26" s="95"/>
      <c r="Z26" s="95"/>
      <c r="AA26" s="95"/>
      <c r="AB26" s="95"/>
      <c r="AC26" s="95"/>
      <c r="AD26" s="95"/>
    </row>
    <row r="27" spans="1:30" x14ac:dyDescent="0.25">
      <c r="A27" s="24"/>
      <c r="B27" s="105"/>
      <c r="C27" s="1"/>
      <c r="D27" s="105"/>
      <c r="E27" s="106"/>
      <c r="G27" s="1"/>
      <c r="H27" s="44"/>
      <c r="I27" s="1"/>
      <c r="J27" s="25"/>
      <c r="K27" s="25"/>
      <c r="L27" s="25"/>
      <c r="M27" s="1"/>
      <c r="N27" s="1"/>
      <c r="O27" s="1"/>
      <c r="P27" s="1"/>
      <c r="Q27" s="137"/>
      <c r="R27" s="137"/>
      <c r="S27" s="137"/>
      <c r="T27" s="137"/>
      <c r="U27" s="137"/>
      <c r="V27" s="1"/>
      <c r="W27" s="105"/>
      <c r="X27" s="1"/>
      <c r="Y27" s="95"/>
      <c r="Z27" s="95"/>
      <c r="AA27" s="95"/>
      <c r="AB27" s="95"/>
      <c r="AC27" s="95"/>
      <c r="AD27" s="95"/>
    </row>
    <row r="28" spans="1:30" x14ac:dyDescent="0.25">
      <c r="A28" s="24"/>
      <c r="B28" s="105"/>
      <c r="C28" s="1"/>
      <c r="D28" s="105"/>
      <c r="E28" s="106"/>
      <c r="G28" s="1"/>
      <c r="H28" s="44"/>
      <c r="I28" s="1"/>
      <c r="J28" s="25"/>
      <c r="K28" s="25"/>
      <c r="L28" s="25"/>
      <c r="M28" s="1"/>
      <c r="N28" s="1"/>
      <c r="O28" s="1"/>
      <c r="P28" s="1"/>
      <c r="Q28" s="137"/>
      <c r="R28" s="137"/>
      <c r="S28" s="137"/>
      <c r="T28" s="137"/>
      <c r="U28" s="137"/>
      <c r="V28" s="1"/>
      <c r="W28" s="105"/>
      <c r="X28" s="1"/>
      <c r="Y28" s="95"/>
      <c r="Z28" s="95"/>
      <c r="AA28" s="95"/>
      <c r="AB28" s="95"/>
      <c r="AC28" s="95"/>
      <c r="AD28" s="95"/>
    </row>
    <row r="29" spans="1:30" x14ac:dyDescent="0.25">
      <c r="A29" s="24"/>
      <c r="B29" s="105"/>
      <c r="C29" s="1"/>
      <c r="D29" s="105"/>
      <c r="E29" s="106"/>
      <c r="G29" s="1"/>
      <c r="H29" s="44"/>
      <c r="I29" s="1"/>
      <c r="J29" s="25"/>
      <c r="K29" s="25"/>
      <c r="L29" s="25"/>
      <c r="M29" s="1"/>
      <c r="N29" s="1"/>
      <c r="O29" s="1"/>
      <c r="P29" s="1"/>
      <c r="Q29" s="137"/>
      <c r="R29" s="137"/>
      <c r="S29" s="137"/>
      <c r="T29" s="137"/>
      <c r="U29" s="137"/>
      <c r="V29" s="1"/>
      <c r="W29" s="105"/>
      <c r="X29" s="1"/>
      <c r="Y29" s="95"/>
      <c r="Z29" s="95"/>
      <c r="AA29" s="95"/>
      <c r="AB29" s="95"/>
      <c r="AC29" s="95"/>
      <c r="AD29" s="95"/>
    </row>
    <row r="30" spans="1:30" x14ac:dyDescent="0.25">
      <c r="A30" s="24"/>
      <c r="B30" s="105"/>
      <c r="C30" s="1"/>
      <c r="D30" s="105"/>
      <c r="E30" s="106"/>
      <c r="G30" s="1"/>
      <c r="H30" s="44"/>
      <c r="I30" s="1"/>
      <c r="J30" s="25"/>
      <c r="K30" s="25"/>
      <c r="L30" s="25"/>
      <c r="M30" s="1"/>
      <c r="N30" s="1"/>
      <c r="O30" s="1"/>
      <c r="P30" s="1"/>
      <c r="Q30" s="137"/>
      <c r="R30" s="137"/>
      <c r="S30" s="137"/>
      <c r="T30" s="137"/>
      <c r="U30" s="137"/>
      <c r="V30" s="1"/>
      <c r="W30" s="105"/>
      <c r="X30" s="1"/>
      <c r="Y30" s="95"/>
      <c r="Z30" s="95"/>
      <c r="AA30" s="95"/>
      <c r="AB30" s="95"/>
      <c r="AC30" s="95"/>
      <c r="AD30" s="95"/>
    </row>
    <row r="31" spans="1:30" x14ac:dyDescent="0.25">
      <c r="A31" s="24"/>
      <c r="B31" s="105"/>
      <c r="C31" s="1"/>
      <c r="D31" s="105"/>
      <c r="E31" s="106"/>
      <c r="G31" s="1"/>
      <c r="H31" s="44"/>
      <c r="I31" s="1"/>
      <c r="J31" s="25"/>
      <c r="K31" s="25"/>
      <c r="L31" s="25"/>
      <c r="M31" s="1"/>
      <c r="N31" s="1"/>
      <c r="O31" s="1"/>
      <c r="P31" s="1"/>
      <c r="Q31" s="137"/>
      <c r="R31" s="137"/>
      <c r="S31" s="137"/>
      <c r="T31" s="137"/>
      <c r="U31" s="137"/>
      <c r="V31" s="1"/>
      <c r="W31" s="105"/>
      <c r="X31" s="1"/>
      <c r="Y31" s="95"/>
      <c r="Z31" s="95"/>
      <c r="AA31" s="95"/>
      <c r="AB31" s="95"/>
      <c r="AC31" s="95"/>
      <c r="AD31" s="95"/>
    </row>
    <row r="32" spans="1:30" x14ac:dyDescent="0.25">
      <c r="A32" s="24"/>
      <c r="B32" s="105"/>
      <c r="C32" s="1"/>
      <c r="D32" s="105"/>
      <c r="E32" s="106"/>
      <c r="G32" s="1"/>
      <c r="H32" s="44"/>
      <c r="I32" s="1"/>
      <c r="J32" s="25"/>
      <c r="K32" s="25"/>
      <c r="L32" s="25"/>
      <c r="M32" s="1"/>
      <c r="N32" s="1"/>
      <c r="O32" s="1"/>
      <c r="P32" s="1"/>
      <c r="Q32" s="137"/>
      <c r="R32" s="137"/>
      <c r="S32" s="137"/>
      <c r="T32" s="137"/>
      <c r="U32" s="137"/>
      <c r="V32" s="1"/>
      <c r="W32" s="105"/>
      <c r="X32" s="1"/>
      <c r="Y32" s="95"/>
      <c r="Z32" s="95"/>
      <c r="AA32" s="95"/>
      <c r="AB32" s="95"/>
      <c r="AC32" s="95"/>
      <c r="AD32" s="95"/>
    </row>
    <row r="33" spans="1:30" x14ac:dyDescent="0.25">
      <c r="A33" s="24"/>
      <c r="B33" s="105"/>
      <c r="C33" s="1"/>
      <c r="D33" s="105"/>
      <c r="E33" s="106"/>
      <c r="G33" s="1"/>
      <c r="H33" s="44"/>
      <c r="I33" s="1"/>
      <c r="J33" s="25"/>
      <c r="K33" s="25"/>
      <c r="L33" s="25"/>
      <c r="M33" s="1"/>
      <c r="N33" s="1"/>
      <c r="O33" s="1"/>
      <c r="P33" s="1"/>
      <c r="Q33" s="137"/>
      <c r="R33" s="137"/>
      <c r="S33" s="137"/>
      <c r="T33" s="137"/>
      <c r="U33" s="137"/>
      <c r="V33" s="1"/>
      <c r="W33" s="105"/>
      <c r="X33" s="1"/>
      <c r="Y33" s="95"/>
      <c r="Z33" s="95"/>
      <c r="AA33" s="95"/>
      <c r="AB33" s="95"/>
      <c r="AC33" s="95"/>
      <c r="AD33" s="95"/>
    </row>
    <row r="34" spans="1:30" x14ac:dyDescent="0.25">
      <c r="A34" s="24"/>
      <c r="B34" s="105"/>
      <c r="C34" s="1"/>
      <c r="D34" s="105"/>
      <c r="E34" s="106"/>
      <c r="G34" s="1"/>
      <c r="H34" s="44"/>
      <c r="I34" s="1"/>
      <c r="J34" s="25"/>
      <c r="K34" s="25"/>
      <c r="L34" s="25"/>
      <c r="M34" s="1"/>
      <c r="N34" s="1"/>
      <c r="O34" s="1"/>
      <c r="P34" s="1"/>
      <c r="Q34" s="137"/>
      <c r="R34" s="137"/>
      <c r="S34" s="137"/>
      <c r="T34" s="137"/>
      <c r="U34" s="137"/>
      <c r="V34" s="1"/>
      <c r="W34" s="105"/>
      <c r="X34" s="1"/>
      <c r="Y34" s="95"/>
      <c r="Z34" s="95"/>
      <c r="AA34" s="95"/>
      <c r="AB34" s="95"/>
      <c r="AC34" s="95"/>
      <c r="AD34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2019-06-04T10:58:39Z</dcterms:modified>
</cp:coreProperties>
</file>